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 tabRatio="814"/>
  </bookViews>
  <sheets>
    <sheet name="Orçamento" sheetId="4" r:id="rId1"/>
  </sheets>
  <externalReferences>
    <externalReference r:id="rId2"/>
  </externalReferences>
  <definedNames>
    <definedName name="_xlnm.Print_Area" localSheetId="0">Orçamento!$A$1:$I$21</definedName>
    <definedName name="LIorçamento">OFFSET([1]Eventograma_e_Quantitativos!$17:$17,1,0)</definedName>
  </definedNames>
  <calcPr calcId="144525"/>
</workbook>
</file>

<file path=xl/sharedStrings.xml><?xml version="1.0" encoding="utf-8"?>
<sst xmlns="http://schemas.openxmlformats.org/spreadsheetml/2006/main" count="75" uniqueCount="58">
  <si>
    <t>PREFEITURA DO MUNICÍPIO DE LEME</t>
  </si>
  <si>
    <t>LOT 03 -  SERVIÇOS DE CARPINTEIRO</t>
  </si>
  <si>
    <t>BDI:</t>
  </si>
  <si>
    <t>CDHU 187 DES</t>
  </si>
  <si>
    <t>Encargos sociais:</t>
  </si>
  <si>
    <t>97,78%</t>
  </si>
  <si>
    <t>ITEM</t>
  </si>
  <si>
    <t>REF.</t>
  </si>
  <si>
    <t>CÓDIGO</t>
  </si>
  <si>
    <t>DESCRIÇÃO</t>
  </si>
  <si>
    <t>UN.</t>
  </si>
  <si>
    <t>TEMPO DE EXECUÇÃO DO PROFISSIONAL (HORA)</t>
  </si>
  <si>
    <t>QUANTIDADE</t>
  </si>
  <si>
    <t>VALOR UNITÁRIO COM BDI E COM ENCARGOS SOCIAIS</t>
  </si>
  <si>
    <t>VALOR TOTAL</t>
  </si>
  <si>
    <t>RETIRADA</t>
  </si>
  <si>
    <t>1.1</t>
  </si>
  <si>
    <t>CDHU</t>
  </si>
  <si>
    <t>04.08.020</t>
  </si>
  <si>
    <r>
      <rPr>
        <sz val="10"/>
        <color theme="1"/>
        <rFont val="Calibri"/>
        <charset val="134"/>
        <scheme val="minor"/>
      </rPr>
      <t xml:space="preserve">Retirada de folha de esquadria em madeira </t>
    </r>
    <r>
      <rPr>
        <sz val="10"/>
        <color rgb="FFFF0000"/>
        <rFont val="Calibri"/>
        <charset val="134"/>
        <scheme val="minor"/>
      </rPr>
      <t>(mão-de-obra)</t>
    </r>
  </si>
  <si>
    <t xml:space="preserve">UN </t>
  </si>
  <si>
    <t>1.2</t>
  </si>
  <si>
    <t>04.08.040</t>
  </si>
  <si>
    <r>
      <rPr>
        <sz val="10"/>
        <color theme="1"/>
        <rFont val="Calibri"/>
        <charset val="134"/>
        <scheme val="minor"/>
      </rPr>
      <t xml:space="preserve">Retirada de guarnição, moldura e peças lineares em madeira, fixadas </t>
    </r>
    <r>
      <rPr>
        <sz val="10"/>
        <color rgb="FFFF0000"/>
        <rFont val="Calibri"/>
        <charset val="134"/>
        <scheme val="minor"/>
      </rPr>
      <t>(mão-de-obra)</t>
    </r>
  </si>
  <si>
    <t>M</t>
  </si>
  <si>
    <t>1.3</t>
  </si>
  <si>
    <t>04.03.020</t>
  </si>
  <si>
    <r>
      <rPr>
        <sz val="10"/>
        <color theme="1"/>
        <rFont val="Calibri"/>
        <charset val="134"/>
        <scheme val="minor"/>
      </rPr>
      <t xml:space="preserve">Retirada de telhamento em barro </t>
    </r>
    <r>
      <rPr>
        <sz val="10"/>
        <color rgb="FFFF0000"/>
        <rFont val="Calibri"/>
        <charset val="134"/>
        <scheme val="minor"/>
      </rPr>
      <t>(mão-de-obra)</t>
    </r>
  </si>
  <si>
    <t>M2</t>
  </si>
  <si>
    <t>RECOLOCAÇÃO</t>
  </si>
  <si>
    <t>2.1</t>
  </si>
  <si>
    <t>23.20.040</t>
  </si>
  <si>
    <r>
      <rPr>
        <sz val="10"/>
        <color theme="1"/>
        <rFont val="Calibri"/>
        <charset val="134"/>
        <scheme val="minor"/>
      </rPr>
      <t xml:space="preserve">Recolocação de folhas de porta ou janela </t>
    </r>
    <r>
      <rPr>
        <sz val="10"/>
        <color rgb="FFFF0000"/>
        <rFont val="Calibri"/>
        <charset val="134"/>
        <scheme val="minor"/>
      </rPr>
      <t>(mão-de-obra)</t>
    </r>
  </si>
  <si>
    <t>2.2</t>
  </si>
  <si>
    <t>23.20.060</t>
  </si>
  <si>
    <r>
      <rPr>
        <sz val="10"/>
        <color theme="1"/>
        <rFont val="Calibri"/>
        <charset val="134"/>
        <scheme val="minor"/>
      </rPr>
      <t>Recolocação de guarnição ou molduras</t>
    </r>
    <r>
      <rPr>
        <sz val="10"/>
        <color rgb="FFFF0000"/>
        <rFont val="Calibri"/>
        <charset val="134"/>
        <scheme val="minor"/>
      </rPr>
      <t xml:space="preserve"> (mão-de-obra)</t>
    </r>
  </si>
  <si>
    <t>TELHADO</t>
  </si>
  <si>
    <t>3.1</t>
  </si>
  <si>
    <t>16.02.030</t>
  </si>
  <si>
    <r>
      <rPr>
        <sz val="10"/>
        <color theme="1"/>
        <rFont val="Calibri"/>
        <charset val="134"/>
        <scheme val="minor"/>
      </rPr>
      <t>Telha de barro tipo romana</t>
    </r>
    <r>
      <rPr>
        <sz val="10"/>
        <color rgb="FFFF0000"/>
        <rFont val="Calibri"/>
        <charset val="134"/>
        <scheme val="minor"/>
      </rPr>
      <t xml:space="preserve"> (mão-de-obra)</t>
    </r>
  </si>
  <si>
    <t>3.2</t>
  </si>
  <si>
    <t>16.02.045</t>
  </si>
  <si>
    <r>
      <rPr>
        <sz val="10"/>
        <color theme="1"/>
        <rFont val="Calibri"/>
        <charset val="134"/>
        <scheme val="minor"/>
      </rPr>
      <t xml:space="preserve">Telha de barro colonial/paulista </t>
    </r>
    <r>
      <rPr>
        <sz val="10"/>
        <color rgb="FFFF0000"/>
        <rFont val="Calibri"/>
        <charset val="134"/>
        <scheme val="minor"/>
      </rPr>
      <t>(mão-de-obra)</t>
    </r>
  </si>
  <si>
    <t>3.3</t>
  </si>
  <si>
    <t>04.02.020</t>
  </si>
  <si>
    <r>
      <rPr>
        <sz val="10"/>
        <color theme="1"/>
        <rFont val="Calibri"/>
        <charset val="134"/>
        <scheme val="minor"/>
      </rPr>
      <t xml:space="preserve">Retirada de peças lineares em madeira com seção até 60 cm² </t>
    </r>
    <r>
      <rPr>
        <b/>
        <sz val="10"/>
        <color theme="1"/>
        <rFont val="Calibri"/>
        <charset val="134"/>
        <scheme val="minor"/>
      </rPr>
      <t xml:space="preserve"> (Ripa)</t>
    </r>
    <r>
      <rPr>
        <sz val="10"/>
        <color theme="1"/>
        <rFont val="Calibri"/>
        <charset val="134"/>
        <scheme val="minor"/>
      </rPr>
      <t xml:space="preserve"> </t>
    </r>
    <r>
      <rPr>
        <sz val="10"/>
        <color rgb="FFFF0000"/>
        <rFont val="Calibri"/>
        <charset val="134"/>
        <scheme val="minor"/>
      </rPr>
      <t>(mão-de-obra)</t>
    </r>
  </si>
  <si>
    <t>3.4</t>
  </si>
  <si>
    <t>04.02.110</t>
  </si>
  <si>
    <r>
      <rPr>
        <sz val="10"/>
        <color theme="1"/>
        <rFont val="Calibri"/>
        <charset val="134"/>
        <scheme val="minor"/>
      </rPr>
      <t xml:space="preserve">Retirada de estrutura em madeira pontaletada ‐ telhas perfil qualquer </t>
    </r>
    <r>
      <rPr>
        <sz val="10"/>
        <color rgb="FFFF0000"/>
        <rFont val="Calibri"/>
        <charset val="134"/>
        <scheme val="minor"/>
      </rPr>
      <t>(mão-de-obra)</t>
    </r>
  </si>
  <si>
    <t>MÃO DE OBRA</t>
  </si>
  <si>
    <t>4.1</t>
  </si>
  <si>
    <t xml:space="preserve">B.01.000.010111 </t>
  </si>
  <si>
    <t>Carpinteiro</t>
  </si>
  <si>
    <t>H</t>
  </si>
  <si>
    <t>4.2</t>
  </si>
  <si>
    <t xml:space="preserve">B.01.000.010112 </t>
  </si>
  <si>
    <t>Ajudante de carpinteiro</t>
  </si>
  <si>
    <t>TOTAL</t>
  </si>
</sst>
</file>

<file path=xl/styles.xml><?xml version="1.0" encoding="utf-8"?>
<styleSheet xmlns="http://schemas.openxmlformats.org/spreadsheetml/2006/main">
  <numFmts count="6">
    <numFmt numFmtId="176" formatCode="&quot;R$&quot;#,##0.00;[Red]\-&quot;R$&quot;#,##0.00"/>
    <numFmt numFmtId="177" formatCode="_-&quot;R$&quot;\ * #,##0.00_-;\-&quot;R$&quot;\ * #,##0.00_-;_-&quot;R$&quot;\ * &quot;-&quot;??_-;_-@_-"/>
    <numFmt numFmtId="178" formatCode="_-* #,##0.00_-;\-* #,##0.00_-;_-* &quot;-&quot;??_-;_-@_-"/>
    <numFmt numFmtId="179" formatCode="_-* #,##0_-;\-* #,##0_-;_-* &quot;-&quot;_-;_-@_-"/>
    <numFmt numFmtId="180" formatCode="_-&quot;R$&quot;\ * #,##0_-;\-&quot;R$&quot;\ * #,##0_-;_-&quot;R$&quot;\ * &quot;-&quot;_-;_-@_-"/>
    <numFmt numFmtId="181" formatCode="_-[$R$-416]\ * #,##0.00_-;\-[$R$-416]\ * #,##0.00_-;_-[$R$-416]\ * &quot;-&quot;??_-;_-@_-"/>
  </numFmts>
  <fonts count="28">
    <font>
      <sz val="11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rgb="FFFF000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12" borderId="19" applyNumberFormat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5" borderId="2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6" borderId="22" applyNumberFormat="0" applyAlignment="0" applyProtection="0">
      <alignment vertical="center"/>
    </xf>
    <xf numFmtId="0" fontId="9" fillId="7" borderId="15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7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7" xfId="0" applyBorder="1"/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2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4" fillId="4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left"/>
    </xf>
    <xf numFmtId="49" fontId="3" fillId="0" borderId="8" xfId="0" applyNumberFormat="1" applyFont="1" applyFill="1" applyBorder="1" applyAlignment="1">
      <alignment horizontal="left" vertical="center"/>
    </xf>
    <xf numFmtId="177" fontId="4" fillId="2" borderId="12" xfId="0" applyNumberFormat="1" applyFont="1" applyFill="1" applyBorder="1" applyAlignment="1">
      <alignment horizontal="center" vertical="center" wrapText="1"/>
    </xf>
    <xf numFmtId="177" fontId="5" fillId="0" borderId="12" xfId="9" applyFont="1" applyBorder="1" applyAlignment="1">
      <alignment horizontal="center" vertical="center"/>
    </xf>
    <xf numFmtId="177" fontId="5" fillId="0" borderId="2" xfId="9" applyFont="1" applyBorder="1" applyAlignment="1">
      <alignment horizontal="center" vertical="center"/>
    </xf>
    <xf numFmtId="181" fontId="4" fillId="4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87457</xdr:colOff>
      <xdr:row>0</xdr:row>
      <xdr:rowOff>71004</xdr:rowOff>
    </xdr:from>
    <xdr:ext cx="733425" cy="733425"/>
    <xdr:pic>
      <xdr:nvPicPr>
        <xdr:cNvPr id="2" name="Imagem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995" y="7048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Recape%20R$%20270.476,19%20mil_%20Dep%20Jefferson%20Campos_caixa\Eventograma%20Preenchido%20-%20licitad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="110" zoomScaleNormal="110" topLeftCell="A5" workbookViewId="0">
      <selection activeCell="J10" sqref="J10"/>
    </sheetView>
  </sheetViews>
  <sheetFormatPr defaultColWidth="9" defaultRowHeight="15"/>
  <cols>
    <col min="1" max="1" width="6.85714285714286" customWidth="1"/>
    <col min="2" max="2" width="6.71428571428571" customWidth="1"/>
    <col min="3" max="3" width="13.4285714285714" customWidth="1"/>
    <col min="4" max="4" width="63" customWidth="1"/>
    <col min="5" max="5" width="8.14285714285714" customWidth="1"/>
    <col min="6" max="6" width="13.5714285714286" hidden="1" customWidth="1"/>
    <col min="7" max="7" width="12.2857142857143" style="1" customWidth="1"/>
    <col min="8" max="8" width="19.1428571428571" customWidth="1"/>
    <col min="9" max="9" width="17.2857142857143" customWidth="1"/>
    <col min="10" max="10" width="12.2857142857143" customWidth="1"/>
  </cols>
  <sheetData>
    <row r="1" ht="19.5" customHeight="1" spans="1:9">
      <c r="A1" s="2"/>
      <c r="B1" s="3"/>
      <c r="C1" s="4" t="s">
        <v>0</v>
      </c>
      <c r="D1" s="5"/>
      <c r="E1" s="5"/>
      <c r="F1" s="5"/>
      <c r="G1" s="5"/>
      <c r="H1" s="5"/>
      <c r="I1" s="47"/>
    </row>
    <row r="2" ht="18.75" customHeight="1" spans="1:9">
      <c r="A2" s="6"/>
      <c r="B2" s="7"/>
      <c r="C2" s="8" t="s">
        <v>1</v>
      </c>
      <c r="D2" s="9"/>
      <c r="E2" s="9"/>
      <c r="F2" s="9"/>
      <c r="G2" s="9"/>
      <c r="H2" s="9"/>
      <c r="I2" s="48"/>
    </row>
    <row r="3" spans="1:9">
      <c r="A3" s="6"/>
      <c r="B3" s="7"/>
      <c r="C3" s="10"/>
      <c r="D3" s="11"/>
      <c r="E3" s="12"/>
      <c r="F3" s="12"/>
      <c r="G3" s="13"/>
      <c r="H3" s="14" t="s">
        <v>2</v>
      </c>
      <c r="I3" s="49">
        <v>0.25</v>
      </c>
    </row>
    <row r="4" spans="1:9">
      <c r="A4" s="15"/>
      <c r="B4" s="16"/>
      <c r="C4" s="17"/>
      <c r="D4" s="18"/>
      <c r="E4" s="19"/>
      <c r="F4" s="19"/>
      <c r="G4" s="20" t="s">
        <v>3</v>
      </c>
      <c r="H4" s="21" t="s">
        <v>4</v>
      </c>
      <c r="I4" s="50" t="s">
        <v>5</v>
      </c>
    </row>
    <row r="5" ht="37.5" customHeight="1" spans="1:9">
      <c r="A5" s="22" t="s">
        <v>6</v>
      </c>
      <c r="B5" s="23" t="s">
        <v>7</v>
      </c>
      <c r="C5" s="22" t="s">
        <v>8</v>
      </c>
      <c r="D5" s="24" t="s">
        <v>9</v>
      </c>
      <c r="E5" s="22" t="s">
        <v>10</v>
      </c>
      <c r="F5" s="25" t="s">
        <v>11</v>
      </c>
      <c r="G5" s="26" t="s">
        <v>12</v>
      </c>
      <c r="H5" s="25" t="s">
        <v>13</v>
      </c>
      <c r="I5" s="25" t="s">
        <v>14</v>
      </c>
    </row>
    <row r="6" spans="1:9">
      <c r="A6" s="23">
        <v>1</v>
      </c>
      <c r="B6" s="27"/>
      <c r="C6" s="27"/>
      <c r="D6" s="28" t="s">
        <v>15</v>
      </c>
      <c r="E6" s="27"/>
      <c r="F6" s="27"/>
      <c r="G6" s="29"/>
      <c r="H6" s="30"/>
      <c r="I6" s="51">
        <f>SUM(I7:I9)</f>
        <v>14011</v>
      </c>
    </row>
    <row r="7" spans="1:9">
      <c r="A7" s="31" t="s">
        <v>16</v>
      </c>
      <c r="B7" s="31" t="s">
        <v>17</v>
      </c>
      <c r="C7" s="31" t="s">
        <v>18</v>
      </c>
      <c r="D7" s="32" t="s">
        <v>19</v>
      </c>
      <c r="E7" s="31" t="s">
        <v>20</v>
      </c>
      <c r="F7" s="33" t="e">
        <f>#REF!</f>
        <v>#REF!</v>
      </c>
      <c r="G7" s="34">
        <v>200</v>
      </c>
      <c r="H7" s="35">
        <v>23.38</v>
      </c>
      <c r="I7" s="52">
        <f t="shared" ref="I7:I20" si="0">G7*H7</f>
        <v>4676</v>
      </c>
    </row>
    <row r="8" ht="25.5" spans="1:9">
      <c r="A8" s="31" t="s">
        <v>21</v>
      </c>
      <c r="B8" s="31" t="s">
        <v>17</v>
      </c>
      <c r="C8" s="31" t="s">
        <v>22</v>
      </c>
      <c r="D8" s="36" t="s">
        <v>23</v>
      </c>
      <c r="E8" s="31" t="s">
        <v>24</v>
      </c>
      <c r="F8" s="31" t="e">
        <f>#REF!</f>
        <v>#REF!</v>
      </c>
      <c r="G8" s="34">
        <v>500</v>
      </c>
      <c r="H8" s="35">
        <v>1.8</v>
      </c>
      <c r="I8" s="52">
        <f t="shared" si="0"/>
        <v>900</v>
      </c>
    </row>
    <row r="9" spans="1:9">
      <c r="A9" s="31" t="s">
        <v>25</v>
      </c>
      <c r="B9" s="31" t="s">
        <v>17</v>
      </c>
      <c r="C9" s="31" t="s">
        <v>26</v>
      </c>
      <c r="D9" s="32" t="s">
        <v>27</v>
      </c>
      <c r="E9" s="31" t="s">
        <v>28</v>
      </c>
      <c r="F9" s="33" t="e">
        <f>#REF!</f>
        <v>#REF!</v>
      </c>
      <c r="G9" s="34">
        <v>500</v>
      </c>
      <c r="H9" s="35">
        <v>16.87</v>
      </c>
      <c r="I9" s="52">
        <f t="shared" si="0"/>
        <v>8435</v>
      </c>
    </row>
    <row r="10" spans="1:9">
      <c r="A10" s="23">
        <v>2</v>
      </c>
      <c r="B10" s="27"/>
      <c r="C10" s="27"/>
      <c r="D10" s="28" t="s">
        <v>29</v>
      </c>
      <c r="E10" s="27"/>
      <c r="F10" s="27"/>
      <c r="G10" s="29"/>
      <c r="H10" s="37"/>
      <c r="I10" s="51">
        <f>SUM(I11:I12)</f>
        <v>16130</v>
      </c>
    </row>
    <row r="11" spans="1:9">
      <c r="A11" s="31" t="s">
        <v>30</v>
      </c>
      <c r="B11" s="31" t="s">
        <v>17</v>
      </c>
      <c r="C11" s="31" t="s">
        <v>31</v>
      </c>
      <c r="D11" s="32" t="s">
        <v>32</v>
      </c>
      <c r="E11" s="31" t="s">
        <v>20</v>
      </c>
      <c r="F11" s="33" t="e">
        <f>#REF!</f>
        <v>#REF!</v>
      </c>
      <c r="G11" s="34">
        <v>200</v>
      </c>
      <c r="H11" s="35">
        <v>74.8</v>
      </c>
      <c r="I11" s="52">
        <f t="shared" si="0"/>
        <v>14960</v>
      </c>
    </row>
    <row r="12" spans="1:9">
      <c r="A12" s="31" t="s">
        <v>33</v>
      </c>
      <c r="B12" s="31" t="s">
        <v>17</v>
      </c>
      <c r="C12" s="31" t="s">
        <v>34</v>
      </c>
      <c r="D12" s="32" t="s">
        <v>35</v>
      </c>
      <c r="E12" s="31" t="s">
        <v>24</v>
      </c>
      <c r="F12" s="33" t="e">
        <f>#REF!</f>
        <v>#REF!</v>
      </c>
      <c r="G12" s="34">
        <v>500</v>
      </c>
      <c r="H12" s="35">
        <v>2.34</v>
      </c>
      <c r="I12" s="52">
        <f t="shared" si="0"/>
        <v>1170</v>
      </c>
    </row>
    <row r="13" spans="1:9">
      <c r="A13" s="23">
        <v>3</v>
      </c>
      <c r="B13" s="27"/>
      <c r="C13" s="27"/>
      <c r="D13" s="28" t="s">
        <v>36</v>
      </c>
      <c r="E13" s="27"/>
      <c r="F13" s="27"/>
      <c r="G13" s="29"/>
      <c r="H13" s="37"/>
      <c r="I13" s="51">
        <f>SUM(I14:I17)</f>
        <v>73245</v>
      </c>
    </row>
    <row r="14" spans="1:9">
      <c r="A14" s="31" t="s">
        <v>37</v>
      </c>
      <c r="B14" s="31" t="s">
        <v>17</v>
      </c>
      <c r="C14" s="31" t="s">
        <v>38</v>
      </c>
      <c r="D14" s="32" t="s">
        <v>39</v>
      </c>
      <c r="E14" s="31" t="s">
        <v>28</v>
      </c>
      <c r="F14" s="33" t="e">
        <f>#REF!</f>
        <v>#REF!</v>
      </c>
      <c r="G14" s="34">
        <v>500</v>
      </c>
      <c r="H14" s="35">
        <v>33.92</v>
      </c>
      <c r="I14" s="52">
        <f t="shared" si="0"/>
        <v>16960</v>
      </c>
    </row>
    <row r="15" spans="1:9">
      <c r="A15" s="31" t="s">
        <v>40</v>
      </c>
      <c r="B15" s="31" t="s">
        <v>17</v>
      </c>
      <c r="C15" s="31" t="s">
        <v>41</v>
      </c>
      <c r="D15" s="32" t="s">
        <v>42</v>
      </c>
      <c r="E15" s="31" t="s">
        <v>28</v>
      </c>
      <c r="F15" s="33" t="e">
        <f>#REF!</f>
        <v>#REF!</v>
      </c>
      <c r="G15" s="34">
        <v>500</v>
      </c>
      <c r="H15" s="35">
        <v>50.88</v>
      </c>
      <c r="I15" s="52">
        <f t="shared" si="0"/>
        <v>25440</v>
      </c>
    </row>
    <row r="16" ht="25.5" spans="1:9">
      <c r="A16" s="31" t="s">
        <v>43</v>
      </c>
      <c r="B16" s="31" t="s">
        <v>17</v>
      </c>
      <c r="C16" s="31" t="s">
        <v>44</v>
      </c>
      <c r="D16" s="32" t="s">
        <v>45</v>
      </c>
      <c r="E16" s="31" t="s">
        <v>24</v>
      </c>
      <c r="F16" s="33"/>
      <c r="G16" s="34">
        <v>7000</v>
      </c>
      <c r="H16" s="35">
        <v>1.4</v>
      </c>
      <c r="I16" s="52">
        <f t="shared" si="0"/>
        <v>9800</v>
      </c>
    </row>
    <row r="17" ht="25.5" spans="1:9">
      <c r="A17" s="31" t="s">
        <v>46</v>
      </c>
      <c r="B17" s="31" t="s">
        <v>17</v>
      </c>
      <c r="C17" s="31" t="s">
        <v>47</v>
      </c>
      <c r="D17" s="32" t="s">
        <v>48</v>
      </c>
      <c r="E17" s="31" t="s">
        <v>28</v>
      </c>
      <c r="F17" s="33"/>
      <c r="G17" s="34">
        <v>1500</v>
      </c>
      <c r="H17" s="35">
        <v>14.03</v>
      </c>
      <c r="I17" s="52">
        <f t="shared" si="0"/>
        <v>21045</v>
      </c>
    </row>
    <row r="18" spans="1:9">
      <c r="A18" s="23">
        <v>4</v>
      </c>
      <c r="B18" s="27"/>
      <c r="C18" s="27"/>
      <c r="D18" s="28" t="s">
        <v>49</v>
      </c>
      <c r="E18" s="27"/>
      <c r="F18" s="27"/>
      <c r="G18" s="29"/>
      <c r="H18" s="37"/>
      <c r="I18" s="51">
        <f>SUM(I19:I20)</f>
        <v>93500</v>
      </c>
    </row>
    <row r="19" spans="1:9">
      <c r="A19" s="31" t="s">
        <v>50</v>
      </c>
      <c r="B19" s="31" t="s">
        <v>17</v>
      </c>
      <c r="C19" s="38" t="s">
        <v>51</v>
      </c>
      <c r="D19" s="39" t="s">
        <v>52</v>
      </c>
      <c r="E19" s="40" t="s">
        <v>53</v>
      </c>
      <c r="F19" s="40"/>
      <c r="G19" s="41">
        <v>2000</v>
      </c>
      <c r="H19" s="35">
        <v>25.66</v>
      </c>
      <c r="I19" s="52">
        <f t="shared" si="0"/>
        <v>51320</v>
      </c>
    </row>
    <row r="20" ht="15.75" spans="1:9">
      <c r="A20" s="31" t="s">
        <v>54</v>
      </c>
      <c r="B20" s="31" t="s">
        <v>17</v>
      </c>
      <c r="C20" s="38" t="s">
        <v>55</v>
      </c>
      <c r="D20" s="39" t="s">
        <v>56</v>
      </c>
      <c r="E20" s="40" t="s">
        <v>53</v>
      </c>
      <c r="F20" s="40"/>
      <c r="G20" s="41">
        <v>2000</v>
      </c>
      <c r="H20" s="35">
        <v>21.09</v>
      </c>
      <c r="I20" s="53">
        <f t="shared" si="0"/>
        <v>42180</v>
      </c>
    </row>
    <row r="21" ht="15.75" spans="1:9">
      <c r="A21" s="42"/>
      <c r="B21" s="42"/>
      <c r="C21" s="42"/>
      <c r="D21" s="42"/>
      <c r="E21" s="42"/>
      <c r="F21" s="42"/>
      <c r="G21" s="43"/>
      <c r="H21" s="44" t="s">
        <v>57</v>
      </c>
      <c r="I21" s="54">
        <f>I18+I13+I10+I6</f>
        <v>196886</v>
      </c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6"/>
      <c r="H23" s="45"/>
      <c r="I23" s="45"/>
    </row>
    <row r="24" spans="1:10">
      <c r="A24" s="45"/>
      <c r="B24" s="45"/>
      <c r="C24" s="45"/>
      <c r="D24" s="45"/>
      <c r="E24" s="45"/>
      <c r="F24" s="45"/>
      <c r="G24" s="45"/>
      <c r="H24" s="45"/>
      <c r="I24" s="45"/>
      <c r="J24" s="55"/>
    </row>
    <row r="25" spans="1:10">
      <c r="A25" s="45"/>
      <c r="B25" s="45"/>
      <c r="C25" s="45"/>
      <c r="D25" s="45"/>
      <c r="E25" s="45"/>
      <c r="F25" s="45"/>
      <c r="G25" s="45"/>
      <c r="H25" s="45"/>
      <c r="I25" s="45"/>
      <c r="J25" s="56"/>
    </row>
    <row r="26" spans="1:10">
      <c r="A26" s="45"/>
      <c r="B26" s="45"/>
      <c r="C26" s="45"/>
      <c r="D26" s="45"/>
      <c r="E26" s="45"/>
      <c r="F26" s="45"/>
      <c r="G26" s="45"/>
      <c r="H26" s="45"/>
      <c r="I26" s="45"/>
      <c r="J26" s="56"/>
    </row>
    <row r="27" spans="1:10">
      <c r="A27" s="45"/>
      <c r="B27" s="45"/>
      <c r="C27" s="45"/>
      <c r="D27" s="45"/>
      <c r="E27" s="45"/>
      <c r="F27" s="45"/>
      <c r="G27" s="45"/>
      <c r="H27" s="45"/>
      <c r="I27" s="45"/>
      <c r="J27" s="56"/>
    </row>
  </sheetData>
  <mergeCells count="8">
    <mergeCell ref="C1:I1"/>
    <mergeCell ref="C2:I2"/>
    <mergeCell ref="A22:I22"/>
    <mergeCell ref="A24:I24"/>
    <mergeCell ref="A25:I25"/>
    <mergeCell ref="A26:I26"/>
    <mergeCell ref="A27:I27"/>
    <mergeCell ref="A1:B4"/>
  </mergeCells>
  <printOptions horizontalCentered="1"/>
  <pageMargins left="0.236220472440945" right="0.236220472440945" top="0.94488188976378" bottom="0.551181102362205" header="0.31496062992126" footer="0.31496062992126"/>
  <pageSetup paperSize="9" scale="97" fitToHeight="0" orientation="landscape"/>
  <headerFooter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Orçamento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2006-09-25T12:47:00Z</dcterms:created>
  <dcterms:modified xsi:type="dcterms:W3CDTF">2022-10-07T12:44:41Z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1B3470E47B544122A0AB3E6816DEF794</vt:lpwstr>
  </property>
  <property fmtid="{D5CDD505-2E9C-101B-9397-08002B2CF9AE}" pid="3" name="KSOProductBuildVer">
    <vt:lpwstr>1046-11.2.0.11341</vt:lpwstr>
  </property>
</Properties>
</file>